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eknik og Drift\Idræt og Folkeoplysning\Administration\Skabeloner\Tilskud\Lokaletilskud\"/>
    </mc:Choice>
  </mc:AlternateContent>
  <workbookProtection workbookAlgorithmName="SHA-512" workbookHashValue="qKlSceyEZ6VQsh5vhwLZesOjmv44fZlEtLaAzgtEIxmHjA2xws7/1jOu3YF4/djammHcs12jgQqKOAHaILv8uA==" workbookSaltValue="9KrEqLo2b1/fHznXeBkJGg==" workbookSpinCount="100000" lockStructure="1"/>
  <bookViews>
    <workbookView xWindow="0" yWindow="0" windowWidth="28800" windowHeight="12300"/>
  </bookViews>
  <sheets>
    <sheet name="Afregning" sheetId="1" r:id="rId1"/>
    <sheet name="Opgørelse ordinær vedligehold" sheetId="2" r:id="rId2"/>
  </sheets>
  <definedNames>
    <definedName name="_xlnm.Print_Area" localSheetId="0">Afregning!$A$1:$H$69</definedName>
    <definedName name="_xlnm.Print_Area" localSheetId="1">'Opgørelse ordinær vedligehold'!$A$1:$C$57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57" i="2"/>
  <c r="B20" i="1" l="1"/>
  <c r="B14" i="1"/>
  <c r="B50" i="1"/>
  <c r="B49" i="1"/>
  <c r="B48" i="1"/>
  <c r="B51" i="1" l="1"/>
  <c r="C41" i="1" l="1"/>
  <c r="B30" i="1"/>
  <c r="B32" i="1" s="1"/>
  <c r="B52" i="1" s="1"/>
  <c r="B53" i="1" s="1"/>
  <c r="B33" i="1" s="1"/>
  <c r="B34" i="1" l="1"/>
  <c r="B35" i="1" s="1"/>
  <c r="B36" i="1" l="1"/>
  <c r="H9" i="1" s="1"/>
</calcChain>
</file>

<file path=xl/sharedStrings.xml><?xml version="1.0" encoding="utf-8"?>
<sst xmlns="http://schemas.openxmlformats.org/spreadsheetml/2006/main" count="86" uniqueCount="79">
  <si>
    <t>Allerød kommune</t>
  </si>
  <si>
    <t>Idræt &amp; Folkeoplysning</t>
  </si>
  <si>
    <t xml:space="preserve">År: </t>
  </si>
  <si>
    <t>Foreningens kontaktoplysninger</t>
  </si>
  <si>
    <t>Foreningens navn</t>
  </si>
  <si>
    <t>E-mail</t>
  </si>
  <si>
    <t>CVR nr.</t>
  </si>
  <si>
    <r>
      <t xml:space="preserve">Foreningens bank </t>
    </r>
    <r>
      <rPr>
        <sz val="9"/>
        <color theme="1"/>
        <rFont val="Calibri"/>
        <family val="2"/>
        <scheme val="minor"/>
      </rPr>
      <t>(husk at oplyse jeres bank om cvr-nr.)</t>
    </r>
  </si>
  <si>
    <t>Reg. Nr.</t>
  </si>
  <si>
    <t>konto nr.</t>
  </si>
  <si>
    <t>Bemærkning</t>
  </si>
  <si>
    <t>Lokaler</t>
  </si>
  <si>
    <t>Rytterstuer</t>
  </si>
  <si>
    <t>Haller</t>
  </si>
  <si>
    <t>Lejeudgifter</t>
  </si>
  <si>
    <t>Prioritetsrenter og adm. Gebyr</t>
  </si>
  <si>
    <t>Ejendomsskatter og renovation</t>
  </si>
  <si>
    <t>Ejendomsforsikring</t>
  </si>
  <si>
    <t>Vandafgift og skorstensfejring</t>
  </si>
  <si>
    <t>Elektricitet og opvarmning</t>
  </si>
  <si>
    <r>
      <rPr>
        <b/>
        <sz val="12"/>
        <color theme="1"/>
        <rFont val="Calibri"/>
        <family val="2"/>
        <scheme val="minor"/>
      </rPr>
      <t>Ordinær</t>
    </r>
    <r>
      <rPr>
        <sz val="12"/>
        <color theme="1"/>
        <rFont val="Calibri"/>
        <family val="2"/>
        <scheme val="minor"/>
      </rPr>
      <t xml:space="preserve"> vedligeholdelse</t>
    </r>
  </si>
  <si>
    <t>Rengøring</t>
  </si>
  <si>
    <t>Fornødent tilsyn</t>
  </si>
  <si>
    <t>Tilskudsberettigede udgifter i alt</t>
  </si>
  <si>
    <t>Indtægt ved udlejning</t>
  </si>
  <si>
    <t>Tilskudsberettigede udgifter herefter</t>
  </si>
  <si>
    <t>Fradrag for medlemmer over 25 år</t>
  </si>
  <si>
    <t>Heraf medlemmer over 25 år</t>
  </si>
  <si>
    <t>Procentandel medlemmer over 25 år</t>
  </si>
  <si>
    <t>Dato</t>
  </si>
  <si>
    <t>Navn blokbogstaver</t>
  </si>
  <si>
    <t>Underskrift</t>
  </si>
  <si>
    <t>Formand</t>
  </si>
  <si>
    <t>Kasserer</t>
  </si>
  <si>
    <t>Vedlagt "Retningslinjer for tilskud til egne og lejede lokaler", herunder "Oversigt over tilskudsberettigede udgifter"</t>
  </si>
  <si>
    <t xml:space="preserve">    </t>
  </si>
  <si>
    <t>Afregning af tilskud til lokaler</t>
  </si>
  <si>
    <t>Afholdte aktivitetstimer</t>
  </si>
  <si>
    <t>Afregning tilskud</t>
  </si>
  <si>
    <t>Mangelfuldt udfyldte afregningsskemaer, herunder manglende underskrifter, kan ikke forvente at komme i betragtning til tilskud.</t>
  </si>
  <si>
    <t>Almindelige lokaler, rytterstuer, ridehaller</t>
  </si>
  <si>
    <t>Timesatser, jf. www.kl.dk</t>
  </si>
  <si>
    <t>Udfyld de gule felter</t>
  </si>
  <si>
    <r>
      <rPr>
        <b/>
        <u/>
        <sz val="12"/>
        <rFont val="Arial"/>
        <family val="2"/>
      </rPr>
      <t>Underskrives</t>
    </r>
    <r>
      <rPr>
        <sz val="12"/>
        <rFont val="Arial"/>
        <family val="2"/>
      </rPr>
      <t xml:space="preserve"> og uploades på Foreningsportalen</t>
    </r>
  </si>
  <si>
    <t xml:space="preserve"> 1) Almindelige lokaler, ridehaller og lejrpladser</t>
  </si>
  <si>
    <t>Maksimale tilskudsberettigede lokaleudgifter (timer*sats):</t>
  </si>
  <si>
    <t xml:space="preserve"> 2) Rytterstuer</t>
  </si>
  <si>
    <t xml:space="preserve"> 3) Idrætshaller (excl. Ridehaller)</t>
  </si>
  <si>
    <t>Maksimalt tilskud 65 %</t>
  </si>
  <si>
    <t>Bruttogrundlag for tilskud (mindste beløb A eller B)</t>
  </si>
  <si>
    <r>
      <rPr>
        <b/>
        <sz val="11"/>
        <color theme="1"/>
        <rFont val="Calibri"/>
        <family val="2"/>
        <scheme val="minor"/>
      </rPr>
      <t>A:</t>
    </r>
    <r>
      <rPr>
        <sz val="11"/>
        <color theme="1"/>
        <rFont val="Calibri"/>
        <family val="2"/>
        <scheme val="minor"/>
      </rPr>
      <t xml:space="preserve"> Maksimale tilskudsberettigede lokaleudgifter (1+2+3)</t>
    </r>
  </si>
  <si>
    <r>
      <rPr>
        <b/>
        <sz val="11"/>
        <color theme="1"/>
        <rFont val="Calibri"/>
        <family val="2"/>
        <scheme val="minor"/>
      </rPr>
      <t>B:</t>
    </r>
    <r>
      <rPr>
        <sz val="11"/>
        <color theme="1"/>
        <rFont val="Calibri"/>
        <family val="2"/>
        <scheme val="minor"/>
      </rPr>
      <t xml:space="preserve"> Tilskudsberettigede udgifter (beregning oppe i skemaet)</t>
    </r>
  </si>
  <si>
    <t>Husk at vedlægge lejekontrakt og betalingsdokumentation</t>
  </si>
  <si>
    <t>Afregning</t>
  </si>
  <si>
    <t xml:space="preserve">Afregning </t>
  </si>
  <si>
    <r>
      <t xml:space="preserve">Bruttogrundlag for tilskud </t>
    </r>
    <r>
      <rPr>
        <b/>
        <sz val="10"/>
        <color theme="1"/>
        <rFont val="Calibri"/>
        <family val="2"/>
        <scheme val="minor"/>
      </rPr>
      <t>(mindstebeløb, se nederst på siden)</t>
    </r>
  </si>
  <si>
    <t>Antal aktive, deltagende og betalende medlemmer i alt</t>
  </si>
  <si>
    <t>I tilskudsåret - alle der har været aktive, deltagende og betalende i minimum</t>
  </si>
  <si>
    <t>3 måneder i tilskudsåret kan tælles med</t>
  </si>
  <si>
    <t>Hyttenavn</t>
  </si>
  <si>
    <t>Vejnavn og nr.</t>
  </si>
  <si>
    <t>Post nr.</t>
  </si>
  <si>
    <t>By</t>
  </si>
  <si>
    <t>1. Lejede lokaler</t>
  </si>
  <si>
    <t>2. Egne lokaler</t>
  </si>
  <si>
    <t>4. Adresse på egne lokaler, der søges tilskud til:</t>
  </si>
  <si>
    <t>3. Opgørelse medlemmer</t>
  </si>
  <si>
    <t>Opgørelse ordinær vedligeholdelse</t>
  </si>
  <si>
    <t>Bilags nr.</t>
  </si>
  <si>
    <t>Beskrivelse (hvad og hvortil)</t>
  </si>
  <si>
    <t>Beløb</t>
  </si>
  <si>
    <t>Overføres til afregningsskema</t>
  </si>
  <si>
    <t>Husk at udfylde arket "Opgørelse ordinær vedligehold" findes nederst på skærmbilledet</t>
  </si>
  <si>
    <t>Du kan tilføje flere linjer i skemaet:</t>
  </si>
  <si>
    <t>1. Højreklik på et tal ude til venstre i skærmbilledet</t>
  </si>
  <si>
    <t>2. Klik på "Indsæt"</t>
  </si>
  <si>
    <t>Maling til fællesrum (et eksempel - beløb tæller ikke med i summen)</t>
  </si>
  <si>
    <t>Tilbagebetaling:</t>
  </si>
  <si>
    <r>
      <t xml:space="preserve">Tilskudstilsagn </t>
    </r>
    <r>
      <rPr>
        <sz val="9"/>
        <color theme="1"/>
        <rFont val="Calibri"/>
        <family val="2"/>
        <scheme val="minor"/>
      </rPr>
      <t>(se medsendte oversigt):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</si>
</sst>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d/m\ yy;@"/>
  </numFmts>
  <fonts count="1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1">
    <xf numFmtId="0" fontId="0" fillId="0" borderId="0" xfId="0"/>
    <xf numFmtId="0" fontId="2" fillId="0" borderId="0" xfId="1" applyFont="1" applyBorder="1" applyProtection="1"/>
    <xf numFmtId="0" fontId="3" fillId="0" borderId="0" xfId="1" applyFont="1" applyBorder="1" applyProtection="1"/>
    <xf numFmtId="0" fontId="5" fillId="0" borderId="0" xfId="0" applyFont="1" applyProtection="1">
      <protection locked="0"/>
    </xf>
    <xf numFmtId="0" fontId="5" fillId="0" borderId="0" xfId="0" applyFont="1" applyProtection="1"/>
    <xf numFmtId="0" fontId="2" fillId="0" borderId="0" xfId="1" applyFont="1" applyAlignment="1" applyProtection="1">
      <alignment horizontal="center" vertical="center"/>
    </xf>
    <xf numFmtId="0" fontId="1" fillId="0" borderId="0" xfId="1" applyFont="1" applyProtection="1"/>
    <xf numFmtId="0" fontId="5" fillId="0" borderId="0" xfId="0" applyFont="1" applyBorder="1" applyProtection="1"/>
    <xf numFmtId="0" fontId="8" fillId="3" borderId="2" xfId="0" applyFont="1" applyFill="1" applyBorder="1" applyAlignment="1" applyProtection="1">
      <alignment horizontal="center" vertical="center"/>
    </xf>
    <xf numFmtId="9" fontId="8" fillId="3" borderId="2" xfId="0" applyNumberFormat="1" applyFont="1" applyFill="1" applyBorder="1" applyProtection="1"/>
    <xf numFmtId="0" fontId="8" fillId="3" borderId="2" xfId="0" applyFont="1" applyFill="1" applyBorder="1" applyProtection="1"/>
    <xf numFmtId="0" fontId="8" fillId="4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Protection="1">
      <protection locked="0"/>
    </xf>
    <xf numFmtId="0" fontId="5" fillId="4" borderId="5" xfId="0" applyFont="1" applyFill="1" applyBorder="1" applyProtection="1"/>
    <xf numFmtId="0" fontId="5" fillId="4" borderId="6" xfId="0" applyFont="1" applyFill="1" applyBorder="1" applyProtection="1"/>
    <xf numFmtId="0" fontId="5" fillId="4" borderId="8" xfId="0" applyFont="1" applyFill="1" applyBorder="1" applyProtection="1"/>
    <xf numFmtId="0" fontId="5" fillId="4" borderId="1" xfId="0" applyFont="1" applyFill="1" applyBorder="1" applyProtection="1"/>
    <xf numFmtId="0" fontId="5" fillId="4" borderId="7" xfId="0" applyFont="1" applyFill="1" applyBorder="1" applyProtection="1"/>
    <xf numFmtId="0" fontId="5" fillId="4" borderId="0" xfId="0" applyFont="1" applyFill="1" applyBorder="1" applyProtection="1"/>
    <xf numFmtId="0" fontId="5" fillId="4" borderId="13" xfId="0" applyFont="1" applyFill="1" applyBorder="1" applyProtection="1"/>
    <xf numFmtId="3" fontId="5" fillId="0" borderId="2" xfId="0" applyNumberFormat="1" applyFont="1" applyBorder="1" applyProtection="1"/>
    <xf numFmtId="0" fontId="8" fillId="0" borderId="2" xfId="0" applyFont="1" applyBorder="1" applyProtection="1"/>
    <xf numFmtId="0" fontId="5" fillId="0" borderId="2" xfId="0" applyFont="1" applyBorder="1" applyProtection="1"/>
    <xf numFmtId="0" fontId="5" fillId="0" borderId="1" xfId="0" applyFont="1" applyBorder="1" applyProtection="1"/>
    <xf numFmtId="0" fontId="8" fillId="0" borderId="0" xfId="0" applyFont="1" applyProtection="1"/>
    <xf numFmtId="0" fontId="8" fillId="0" borderId="2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Border="1" applyProtection="1"/>
    <xf numFmtId="0" fontId="5" fillId="0" borderId="0" xfId="0" applyFont="1" applyBorder="1" applyProtection="1">
      <protection locked="0"/>
    </xf>
    <xf numFmtId="49" fontId="11" fillId="0" borderId="0" xfId="0" applyNumberFormat="1" applyFont="1" applyBorder="1" applyAlignment="1" applyProtection="1">
      <alignment horizontal="left" vertical="top"/>
      <protection locked="0"/>
    </xf>
    <xf numFmtId="0" fontId="9" fillId="0" borderId="0" xfId="0" applyFont="1" applyAlignment="1" applyProtection="1">
      <alignment vertical="center"/>
    </xf>
    <xf numFmtId="0" fontId="6" fillId="5" borderId="0" xfId="1" applyFont="1" applyFill="1" applyProtection="1"/>
    <xf numFmtId="49" fontId="5" fillId="5" borderId="1" xfId="0" applyNumberFormat="1" applyFont="1" applyFill="1" applyBorder="1" applyProtection="1">
      <protection locked="0"/>
    </xf>
    <xf numFmtId="49" fontId="5" fillId="5" borderId="0" xfId="0" applyNumberFormat="1" applyFont="1" applyFill="1" applyBorder="1" applyProtection="1">
      <protection locked="0"/>
    </xf>
    <xf numFmtId="3" fontId="5" fillId="5" borderId="12" xfId="0" applyNumberFormat="1" applyFont="1" applyFill="1" applyBorder="1" applyProtection="1">
      <protection locked="0"/>
    </xf>
    <xf numFmtId="3" fontId="5" fillId="5" borderId="11" xfId="0" applyNumberFormat="1" applyFont="1" applyFill="1" applyBorder="1" applyProtection="1">
      <protection locked="0"/>
    </xf>
    <xf numFmtId="3" fontId="5" fillId="5" borderId="2" xfId="0" applyNumberFormat="1" applyFont="1" applyFill="1" applyBorder="1" applyProtection="1">
      <protection locked="0"/>
    </xf>
    <xf numFmtId="3" fontId="8" fillId="0" borderId="2" xfId="0" applyNumberFormat="1" applyFont="1" applyBorder="1" applyProtection="1"/>
    <xf numFmtId="165" fontId="5" fillId="5" borderId="2" xfId="0" applyNumberFormat="1" applyFont="1" applyFill="1" applyBorder="1" applyProtection="1">
      <protection locked="0"/>
    </xf>
    <xf numFmtId="165" fontId="5" fillId="5" borderId="10" xfId="0" applyNumberFormat="1" applyFont="1" applyFill="1" applyBorder="1" applyProtection="1">
      <protection locked="0"/>
    </xf>
    <xf numFmtId="49" fontId="11" fillId="5" borderId="11" xfId="0" applyNumberFormat="1" applyFont="1" applyFill="1" applyBorder="1" applyAlignment="1" applyProtection="1">
      <alignment horizontal="left" vertical="top"/>
      <protection locked="0"/>
    </xf>
    <xf numFmtId="49" fontId="11" fillId="5" borderId="1" xfId="0" applyNumberFormat="1" applyFont="1" applyFill="1" applyBorder="1" applyAlignment="1" applyProtection="1">
      <alignment horizontal="left" vertical="top"/>
      <protection locked="0"/>
    </xf>
    <xf numFmtId="0" fontId="8" fillId="3" borderId="9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5" fillId="0" borderId="0" xfId="0" applyFont="1" applyFill="1" applyBorder="1" applyProtection="1">
      <protection locked="0"/>
    </xf>
    <xf numFmtId="0" fontId="5" fillId="0" borderId="2" xfId="0" applyFont="1" applyFill="1" applyBorder="1" applyProtection="1"/>
    <xf numFmtId="49" fontId="5" fillId="5" borderId="4" xfId="0" applyNumberFormat="1" applyFont="1" applyFill="1" applyBorder="1" applyProtection="1">
      <protection locked="0"/>
    </xf>
    <xf numFmtId="49" fontId="12" fillId="5" borderId="1" xfId="0" applyNumberFormat="1" applyFont="1" applyFill="1" applyBorder="1" applyAlignment="1" applyProtection="1">
      <alignment horizontal="left" vertical="top"/>
      <protection locked="0"/>
    </xf>
    <xf numFmtId="49" fontId="11" fillId="5" borderId="5" xfId="0" applyNumberFormat="1" applyFont="1" applyFill="1" applyBorder="1" applyAlignment="1" applyProtection="1">
      <alignment horizontal="left" vertical="top"/>
      <protection locked="0"/>
    </xf>
    <xf numFmtId="49" fontId="11" fillId="5" borderId="6" xfId="0" applyNumberFormat="1" applyFont="1" applyFill="1" applyBorder="1" applyAlignment="1" applyProtection="1">
      <alignment horizontal="left" vertical="top"/>
      <protection locked="0"/>
    </xf>
    <xf numFmtId="49" fontId="12" fillId="5" borderId="5" xfId="0" applyNumberFormat="1" applyFont="1" applyFill="1" applyBorder="1" applyAlignment="1" applyProtection="1">
      <alignment horizontal="left" vertical="center"/>
      <protection locked="0"/>
    </xf>
    <xf numFmtId="49" fontId="12" fillId="5" borderId="6" xfId="0" applyNumberFormat="1" applyFont="1" applyFill="1" applyBorder="1" applyAlignment="1" applyProtection="1">
      <alignment horizontal="left" vertical="center"/>
      <protection locked="0"/>
    </xf>
    <xf numFmtId="49" fontId="11" fillId="5" borderId="1" xfId="0" applyNumberFormat="1" applyFont="1" applyFill="1" applyBorder="1" applyProtection="1"/>
    <xf numFmtId="49" fontId="11" fillId="5" borderId="1" xfId="0" applyNumberFormat="1" applyFont="1" applyFill="1" applyBorder="1" applyProtection="1">
      <protection locked="0"/>
    </xf>
    <xf numFmtId="49" fontId="11" fillId="7" borderId="0" xfId="0" applyNumberFormat="1" applyFont="1" applyFill="1" applyBorder="1" applyProtection="1"/>
    <xf numFmtId="3" fontId="5" fillId="5" borderId="4" xfId="0" applyNumberFormat="1" applyFont="1" applyFill="1" applyBorder="1" applyProtection="1">
      <protection locked="0"/>
    </xf>
    <xf numFmtId="0" fontId="8" fillId="4" borderId="0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Protection="1"/>
    <xf numFmtId="0" fontId="7" fillId="0" borderId="11" xfId="0" applyFont="1" applyBorder="1" applyAlignment="1" applyProtection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</xf>
    <xf numFmtId="49" fontId="12" fillId="5" borderId="8" xfId="0" applyNumberFormat="1" applyFont="1" applyFill="1" applyBorder="1" applyAlignment="1" applyProtection="1">
      <alignment horizontal="left" vertical="center"/>
      <protection locked="0"/>
    </xf>
    <xf numFmtId="0" fontId="5" fillId="4" borderId="11" xfId="0" applyFont="1" applyFill="1" applyBorder="1" applyProtection="1"/>
    <xf numFmtId="0" fontId="8" fillId="4" borderId="7" xfId="0" applyFont="1" applyFill="1" applyBorder="1" applyAlignment="1" applyProtection="1">
      <alignment horizontal="center" vertical="center"/>
    </xf>
    <xf numFmtId="49" fontId="12" fillId="5" borderId="4" xfId="0" applyNumberFormat="1" applyFont="1" applyFill="1" applyBorder="1" applyAlignment="1" applyProtection="1">
      <alignment horizontal="left" vertical="top"/>
      <protection locked="0"/>
    </xf>
    <xf numFmtId="49" fontId="11" fillId="5" borderId="4" xfId="0" applyNumberFormat="1" applyFont="1" applyFill="1" applyBorder="1" applyAlignment="1" applyProtection="1">
      <alignment horizontal="left" vertical="top"/>
      <protection locked="0"/>
    </xf>
    <xf numFmtId="49" fontId="11" fillId="5" borderId="8" xfId="0" applyNumberFormat="1" applyFont="1" applyFill="1" applyBorder="1" applyAlignment="1" applyProtection="1">
      <alignment horizontal="left" vertical="top"/>
      <protection locked="0"/>
    </xf>
    <xf numFmtId="0" fontId="5" fillId="4" borderId="12" xfId="0" applyFont="1" applyFill="1" applyBorder="1" applyProtection="1"/>
    <xf numFmtId="0" fontId="5" fillId="4" borderId="14" xfId="0" applyFont="1" applyFill="1" applyBorder="1" applyProtection="1"/>
    <xf numFmtId="0" fontId="5" fillId="0" borderId="11" xfId="0" applyFont="1" applyBorder="1" applyProtection="1"/>
    <xf numFmtId="49" fontId="11" fillId="7" borderId="6" xfId="0" applyNumberFormat="1" applyFont="1" applyFill="1" applyBorder="1" applyProtection="1"/>
    <xf numFmtId="49" fontId="11" fillId="5" borderId="4" xfId="0" applyNumberFormat="1" applyFont="1" applyFill="1" applyBorder="1" applyProtection="1">
      <protection locked="0"/>
    </xf>
    <xf numFmtId="164" fontId="5" fillId="0" borderId="11" xfId="0" applyNumberFormat="1" applyFont="1" applyBorder="1" applyProtection="1"/>
    <xf numFmtId="49" fontId="11" fillId="7" borderId="14" xfId="0" applyNumberFormat="1" applyFont="1" applyFill="1" applyBorder="1" applyProtection="1"/>
    <xf numFmtId="3" fontId="5" fillId="0" borderId="0" xfId="0" applyNumberFormat="1" applyFont="1" applyFill="1" applyBorder="1" applyProtection="1">
      <protection locked="0"/>
    </xf>
    <xf numFmtId="0" fontId="5" fillId="0" borderId="12" xfId="0" applyFont="1" applyFill="1" applyBorder="1" applyProtection="1"/>
    <xf numFmtId="0" fontId="5" fillId="0" borderId="14" xfId="0" applyFont="1" applyFill="1" applyBorder="1" applyProtection="1"/>
    <xf numFmtId="0" fontId="5" fillId="0" borderId="14" xfId="0" applyFont="1" applyFill="1" applyBorder="1" applyAlignment="1" applyProtection="1">
      <alignment wrapText="1"/>
    </xf>
    <xf numFmtId="0" fontId="5" fillId="0" borderId="15" xfId="0" applyFont="1" applyFill="1" applyBorder="1" applyAlignment="1" applyProtection="1">
      <alignment wrapText="1"/>
    </xf>
    <xf numFmtId="49" fontId="11" fillId="0" borderId="0" xfId="0" applyNumberFormat="1" applyFont="1" applyFill="1" applyBorder="1" applyAlignment="1" applyProtection="1">
      <alignment horizontal="left" vertical="top"/>
      <protection locked="0"/>
    </xf>
    <xf numFmtId="49" fontId="11" fillId="0" borderId="0" xfId="0" applyNumberFormat="1" applyFont="1" applyFill="1" applyBorder="1" applyAlignment="1" applyProtection="1">
      <alignment horizontal="left" wrapText="1"/>
      <protection locked="0"/>
    </xf>
    <xf numFmtId="0" fontId="5" fillId="0" borderId="2" xfId="0" applyFont="1" applyFill="1" applyBorder="1" applyProtection="1">
      <protection locked="0"/>
    </xf>
    <xf numFmtId="0" fontId="5" fillId="4" borderId="4" xfId="0" applyFont="1" applyFill="1" applyBorder="1" applyProtection="1"/>
    <xf numFmtId="49" fontId="11" fillId="5" borderId="1" xfId="0" applyNumberFormat="1" applyFont="1" applyFill="1" applyBorder="1" applyAlignment="1" applyProtection="1">
      <alignment horizontal="left" wrapText="1"/>
      <protection locked="0"/>
    </xf>
    <xf numFmtId="49" fontId="11" fillId="5" borderId="4" xfId="0" applyNumberFormat="1" applyFont="1" applyFill="1" applyBorder="1" applyAlignment="1" applyProtection="1">
      <alignment horizontal="left" wrapText="1"/>
      <protection locked="0"/>
    </xf>
    <xf numFmtId="0" fontId="5" fillId="5" borderId="2" xfId="0" applyFont="1" applyFill="1" applyBorder="1" applyProtection="1">
      <protection locked="0"/>
    </xf>
    <xf numFmtId="0" fontId="5" fillId="5" borderId="11" xfId="0" applyFont="1" applyFill="1" applyBorder="1" applyProtection="1">
      <protection locked="0"/>
    </xf>
    <xf numFmtId="0" fontId="5" fillId="5" borderId="1" xfId="0" applyFont="1" applyFill="1" applyBorder="1" applyProtection="1">
      <protection locked="0"/>
    </xf>
    <xf numFmtId="0" fontId="5" fillId="5" borderId="4" xfId="0" applyFont="1" applyFill="1" applyBorder="1" applyProtection="1">
      <protection locked="0"/>
    </xf>
    <xf numFmtId="0" fontId="7" fillId="8" borderId="1" xfId="0" applyFont="1" applyFill="1" applyBorder="1" applyAlignment="1" applyProtection="1"/>
    <xf numFmtId="0" fontId="7" fillId="8" borderId="4" xfId="0" applyFont="1" applyFill="1" applyBorder="1" applyAlignment="1" applyProtection="1"/>
    <xf numFmtId="0" fontId="7" fillId="8" borderId="11" xfId="0" applyFont="1" applyFill="1" applyBorder="1" applyAlignment="1" applyProtection="1">
      <alignment horizontal="left"/>
    </xf>
    <xf numFmtId="49" fontId="15" fillId="5" borderId="11" xfId="0" applyNumberFormat="1" applyFont="1" applyFill="1" applyBorder="1" applyAlignment="1" applyProtection="1">
      <alignment horizontal="left" vertical="top"/>
      <protection locked="0"/>
    </xf>
    <xf numFmtId="49" fontId="15" fillId="5" borderId="1" xfId="0" applyNumberFormat="1" applyFont="1" applyFill="1" applyBorder="1" applyAlignment="1" applyProtection="1">
      <alignment horizontal="left" vertical="top"/>
      <protection locked="0"/>
    </xf>
    <xf numFmtId="49" fontId="15" fillId="5" borderId="4" xfId="0" applyNumberFormat="1" applyFont="1" applyFill="1" applyBorder="1" applyAlignment="1" applyProtection="1">
      <alignment horizontal="left" vertical="top"/>
      <protection locked="0"/>
    </xf>
    <xf numFmtId="3" fontId="5" fillId="0" borderId="11" xfId="0" applyNumberFormat="1" applyFont="1" applyFill="1" applyBorder="1" applyProtection="1"/>
    <xf numFmtId="0" fontId="14" fillId="6" borderId="2" xfId="0" applyFont="1" applyFill="1" applyBorder="1" applyProtection="1"/>
    <xf numFmtId="0" fontId="14" fillId="0" borderId="2" xfId="0" applyFont="1" applyBorder="1" applyProtection="1"/>
    <xf numFmtId="0" fontId="0" fillId="0" borderId="2" xfId="0" applyFont="1" applyBorder="1" applyProtection="1"/>
    <xf numFmtId="0" fontId="0" fillId="6" borderId="2" xfId="0" applyFont="1" applyFill="1" applyBorder="1" applyProtection="1"/>
    <xf numFmtId="0" fontId="0" fillId="0" borderId="0" xfId="0" applyFont="1" applyProtection="1"/>
    <xf numFmtId="3" fontId="0" fillId="0" borderId="2" xfId="0" applyNumberFormat="1" applyFont="1" applyBorder="1" applyProtection="1"/>
    <xf numFmtId="3" fontId="14" fillId="0" borderId="2" xfId="0" applyNumberFormat="1" applyFont="1" applyBorder="1" applyProtection="1"/>
    <xf numFmtId="3" fontId="0" fillId="0" borderId="0" xfId="0" applyNumberFormat="1" applyFont="1" applyProtection="1"/>
    <xf numFmtId="0" fontId="7" fillId="8" borderId="11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/>
    <xf numFmtId="0" fontId="8" fillId="8" borderId="4" xfId="0" applyFont="1" applyFill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5" fillId="0" borderId="4" xfId="0" applyFont="1" applyBorder="1" applyProtection="1"/>
    <xf numFmtId="0" fontId="8" fillId="5" borderId="2" xfId="0" applyFont="1" applyFill="1" applyBorder="1" applyAlignment="1" applyProtection="1">
      <protection locked="0"/>
    </xf>
    <xf numFmtId="0" fontId="0" fillId="5" borderId="2" xfId="0" applyFill="1" applyBorder="1" applyProtection="1">
      <protection locked="0"/>
    </xf>
    <xf numFmtId="4" fontId="0" fillId="5" borderId="2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4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5" fillId="0" borderId="0" xfId="0" applyFont="1" applyFill="1" applyProtection="1"/>
    <xf numFmtId="0" fontId="7" fillId="0" borderId="0" xfId="0" applyFont="1" applyProtection="1"/>
    <xf numFmtId="0" fontId="0" fillId="0" borderId="0" xfId="0" applyProtection="1"/>
    <xf numFmtId="0" fontId="14" fillId="9" borderId="2" xfId="0" applyFont="1" applyFill="1" applyBorder="1" applyProtection="1"/>
    <xf numFmtId="0" fontId="0" fillId="0" borderId="2" xfId="0" applyBorder="1" applyProtection="1"/>
    <xf numFmtId="4" fontId="0" fillId="0" borderId="2" xfId="0" applyNumberFormat="1" applyBorder="1" applyProtection="1"/>
    <xf numFmtId="0" fontId="14" fillId="0" borderId="0" xfId="0" applyFont="1" applyProtection="1"/>
    <xf numFmtId="4" fontId="14" fillId="0" borderId="0" xfId="0" applyNumberFormat="1" applyFont="1" applyProtection="1"/>
    <xf numFmtId="3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5" fillId="0" borderId="11" xfId="0" applyNumberFormat="1" applyFont="1" applyFill="1" applyBorder="1" applyProtection="1"/>
    <xf numFmtId="49" fontId="5" fillId="0" borderId="1" xfId="0" applyNumberFormat="1" applyFont="1" applyFill="1" applyBorder="1" applyProtection="1"/>
    <xf numFmtId="49" fontId="5" fillId="0" borderId="4" xfId="0" applyNumberFormat="1" applyFont="1" applyFill="1" applyBorder="1" applyProtection="1"/>
    <xf numFmtId="0" fontId="8" fillId="0" borderId="11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5" fillId="5" borderId="11" xfId="0" applyNumberFormat="1" applyFont="1" applyFill="1" applyBorder="1" applyAlignment="1" applyProtection="1">
      <alignment horizontal="center" wrapText="1"/>
      <protection locked="0"/>
    </xf>
    <xf numFmtId="49" fontId="5" fillId="5" borderId="1" xfId="0" applyNumberFormat="1" applyFont="1" applyFill="1" applyBorder="1" applyAlignment="1" applyProtection="1">
      <alignment horizontal="center" wrapText="1"/>
      <protection locked="0"/>
    </xf>
    <xf numFmtId="49" fontId="5" fillId="5" borderId="4" xfId="0" applyNumberFormat="1" applyFont="1" applyFill="1" applyBorder="1" applyAlignment="1" applyProtection="1">
      <alignment horizontal="center" wrapText="1"/>
      <protection locked="0"/>
    </xf>
    <xf numFmtId="49" fontId="11" fillId="5" borderId="2" xfId="0" applyNumberFormat="1" applyFont="1" applyFill="1" applyBorder="1" applyAlignment="1" applyProtection="1">
      <alignment horizontal="left" vertical="top" wrapText="1"/>
      <protection locked="0"/>
    </xf>
    <xf numFmtId="49" fontId="11" fillId="0" borderId="2" xfId="0" applyNumberFormat="1" applyFont="1" applyBorder="1" applyAlignment="1" applyProtection="1">
      <alignment horizontal="left" vertical="top"/>
    </xf>
    <xf numFmtId="0" fontId="7" fillId="3" borderId="9" xfId="0" applyFont="1" applyFill="1" applyBorder="1" applyAlignment="1" applyProtection="1">
      <alignment horizontal="left" vertical="center"/>
    </xf>
    <xf numFmtId="0" fontId="8" fillId="3" borderId="10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/>
    </xf>
    <xf numFmtId="0" fontId="9" fillId="2" borderId="4" xfId="0" applyFont="1" applyFill="1" applyBorder="1" applyAlignment="1" applyProtection="1">
      <alignment horizontal="center"/>
    </xf>
    <xf numFmtId="0" fontId="9" fillId="0" borderId="1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/>
    </xf>
    <xf numFmtId="0" fontId="8" fillId="3" borderId="2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_Ar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26</xdr:row>
      <xdr:rowOff>95250</xdr:rowOff>
    </xdr:from>
    <xdr:to>
      <xdr:col>16</xdr:col>
      <xdr:colOff>295275</xdr:colOff>
      <xdr:row>29</xdr:row>
      <xdr:rowOff>266564</xdr:rowOff>
    </xdr:to>
    <xdr:pic>
      <xdr:nvPicPr>
        <xdr:cNvPr id="6" name="Billede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8022"/>
        <a:stretch/>
      </xdr:blipFill>
      <xdr:spPr>
        <a:xfrm>
          <a:off x="13335000" y="6781800"/>
          <a:ext cx="3895725" cy="1085714"/>
        </a:xfrm>
        <a:prstGeom prst="rect">
          <a:avLst/>
        </a:prstGeom>
      </xdr:spPr>
    </xdr:pic>
    <xdr:clientData/>
  </xdr:twoCellAnchor>
  <xdr:twoCellAnchor>
    <xdr:from>
      <xdr:col>6</xdr:col>
      <xdr:colOff>133350</xdr:colOff>
      <xdr:row>0</xdr:row>
      <xdr:rowOff>0</xdr:rowOff>
    </xdr:from>
    <xdr:to>
      <xdr:col>7</xdr:col>
      <xdr:colOff>9525</xdr:colOff>
      <xdr:row>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0"/>
          <a:ext cx="619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47625</xdr:colOff>
      <xdr:row>26</xdr:row>
      <xdr:rowOff>171450</xdr:rowOff>
    </xdr:from>
    <xdr:to>
      <xdr:col>12</xdr:col>
      <xdr:colOff>581025</xdr:colOff>
      <xdr:row>29</xdr:row>
      <xdr:rowOff>57150</xdr:rowOff>
    </xdr:to>
    <xdr:cxnSp macro="">
      <xdr:nvCxnSpPr>
        <xdr:cNvPr id="5" name="Lige pilforbindelse 4"/>
        <xdr:cNvCxnSpPr/>
      </xdr:nvCxnSpPr>
      <xdr:spPr>
        <a:xfrm>
          <a:off x="11725275" y="6858000"/>
          <a:ext cx="3352800" cy="800100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6</xdr:row>
      <xdr:rowOff>47625</xdr:rowOff>
    </xdr:from>
    <xdr:to>
      <xdr:col>10</xdr:col>
      <xdr:colOff>352425</xdr:colOff>
      <xdr:row>17</xdr:row>
      <xdr:rowOff>49331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1238250"/>
          <a:ext cx="3581400" cy="2097206"/>
        </a:xfrm>
        <a:prstGeom prst="rect">
          <a:avLst/>
        </a:prstGeom>
      </xdr:spPr>
    </xdr:pic>
    <xdr:clientData/>
  </xdr:twoCellAnchor>
  <xdr:twoCellAnchor>
    <xdr:from>
      <xdr:col>4</xdr:col>
      <xdr:colOff>19051</xdr:colOff>
      <xdr:row>8</xdr:row>
      <xdr:rowOff>142876</xdr:rowOff>
    </xdr:from>
    <xdr:to>
      <xdr:col>4</xdr:col>
      <xdr:colOff>600075</xdr:colOff>
      <xdr:row>9</xdr:row>
      <xdr:rowOff>123825</xdr:rowOff>
    </xdr:to>
    <xdr:cxnSp macro="">
      <xdr:nvCxnSpPr>
        <xdr:cNvPr id="4" name="Lige pilforbindelse 3"/>
        <xdr:cNvCxnSpPr/>
      </xdr:nvCxnSpPr>
      <xdr:spPr>
        <a:xfrm>
          <a:off x="7305676" y="1714501"/>
          <a:ext cx="581024" cy="171449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247650</xdr:colOff>
      <xdr:row>12</xdr:row>
      <xdr:rowOff>104775</xdr:rowOff>
    </xdr:from>
    <xdr:to>
      <xdr:col>5</xdr:col>
      <xdr:colOff>219074</xdr:colOff>
      <xdr:row>13</xdr:row>
      <xdr:rowOff>85724</xdr:rowOff>
    </xdr:to>
    <xdr:cxnSp macro="">
      <xdr:nvCxnSpPr>
        <xdr:cNvPr id="7" name="Lige pilforbindelse 6"/>
        <xdr:cNvCxnSpPr/>
      </xdr:nvCxnSpPr>
      <xdr:spPr>
        <a:xfrm>
          <a:off x="7534275" y="2438400"/>
          <a:ext cx="581024" cy="171449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topLeftCell="A46" zoomScaleNormal="100" workbookViewId="0">
      <selection activeCell="A66" sqref="A66:A68"/>
    </sheetView>
  </sheetViews>
  <sheetFormatPr defaultColWidth="9.140625" defaultRowHeight="15.75" x14ac:dyDescent="0.25"/>
  <cols>
    <col min="1" max="1" width="55.140625" style="3" customWidth="1"/>
    <col min="2" max="2" width="16.5703125" style="3" customWidth="1"/>
    <col min="3" max="3" width="11.85546875" style="3" bestFit="1" customWidth="1"/>
    <col min="4" max="4" width="16.85546875" style="3" bestFit="1" customWidth="1"/>
    <col min="5" max="5" width="9.7109375" style="3" bestFit="1" customWidth="1"/>
    <col min="6" max="6" width="11.140625" style="3" bestFit="1" customWidth="1"/>
    <col min="7" max="7" width="16.140625" style="3" bestFit="1" customWidth="1"/>
    <col min="8" max="8" width="42.7109375" style="3" customWidth="1"/>
    <col min="9" max="9" width="14.85546875" style="4" bestFit="1" customWidth="1"/>
    <col min="10" max="17" width="9.140625" style="4"/>
    <col min="18" max="16384" width="9.140625" style="3"/>
  </cols>
  <sheetData>
    <row r="1" spans="1:17" x14ac:dyDescent="0.25">
      <c r="A1" s="1"/>
      <c r="B1" s="2" t="s">
        <v>43</v>
      </c>
      <c r="D1" s="2"/>
      <c r="E1" s="2"/>
      <c r="F1" s="2"/>
      <c r="G1" s="4"/>
      <c r="H1" s="5" t="s">
        <v>0</v>
      </c>
    </row>
    <row r="2" spans="1:17" x14ac:dyDescent="0.25">
      <c r="A2" s="31" t="s">
        <v>42</v>
      </c>
      <c r="B2" s="6"/>
      <c r="C2" s="6"/>
      <c r="D2" s="6"/>
      <c r="E2" s="6"/>
      <c r="F2" s="6"/>
      <c r="G2" s="4"/>
      <c r="H2" s="5" t="s">
        <v>1</v>
      </c>
    </row>
    <row r="3" spans="1:17" x14ac:dyDescent="0.25">
      <c r="A3" s="6"/>
      <c r="B3" s="6"/>
      <c r="C3" s="6"/>
      <c r="D3" s="6"/>
      <c r="E3" s="6"/>
      <c r="F3" s="6"/>
      <c r="G3" s="4"/>
      <c r="H3" s="5"/>
    </row>
    <row r="4" spans="1:17" ht="23.25" x14ac:dyDescent="0.25">
      <c r="A4" s="139" t="s">
        <v>36</v>
      </c>
      <c r="B4" s="140"/>
      <c r="C4" s="140"/>
      <c r="D4" s="140"/>
      <c r="E4" s="140"/>
      <c r="F4" s="141"/>
      <c r="G4" s="59" t="s">
        <v>2</v>
      </c>
      <c r="H4" s="109">
        <v>2021</v>
      </c>
    </row>
    <row r="5" spans="1:17" x14ac:dyDescent="0.25">
      <c r="A5" s="4"/>
      <c r="B5" s="4"/>
      <c r="C5" s="4"/>
      <c r="D5" s="4"/>
      <c r="E5" s="4"/>
      <c r="F5" s="4"/>
      <c r="G5" s="4"/>
      <c r="H5" s="4"/>
    </row>
    <row r="6" spans="1:17" ht="21" x14ac:dyDescent="0.35">
      <c r="A6" s="142" t="s">
        <v>3</v>
      </c>
      <c r="B6" s="143"/>
      <c r="C6" s="143"/>
      <c r="D6" s="143"/>
      <c r="E6" s="143"/>
      <c r="F6" s="143"/>
      <c r="G6" s="143"/>
      <c r="H6" s="144"/>
    </row>
    <row r="7" spans="1:17" ht="24" customHeight="1" x14ac:dyDescent="0.25">
      <c r="A7" s="46" t="s">
        <v>4</v>
      </c>
      <c r="B7" s="32"/>
      <c r="C7" s="32"/>
      <c r="D7" s="32"/>
      <c r="E7" s="32"/>
      <c r="F7" s="32"/>
      <c r="G7" s="32"/>
      <c r="H7" s="47"/>
    </row>
    <row r="8" spans="1:17" ht="24" customHeight="1" x14ac:dyDescent="0.25">
      <c r="A8" s="46" t="s">
        <v>5</v>
      </c>
      <c r="B8" s="32"/>
      <c r="C8" s="32"/>
      <c r="D8" s="32"/>
      <c r="E8" s="32"/>
      <c r="F8" s="32"/>
      <c r="G8" s="32"/>
      <c r="H8" s="47"/>
    </row>
    <row r="9" spans="1:17" ht="24" customHeight="1" x14ac:dyDescent="0.25">
      <c r="A9" s="46" t="s">
        <v>6</v>
      </c>
      <c r="B9" s="33"/>
      <c r="C9" s="125" t="s">
        <v>78</v>
      </c>
      <c r="D9" s="126"/>
      <c r="E9" s="127"/>
      <c r="F9" s="36"/>
      <c r="G9" s="124" t="s">
        <v>77</v>
      </c>
      <c r="H9" s="123" t="e">
        <f>IF(F9&lt;=B36,0,F9-B36)</f>
        <v>#DIV/0!</v>
      </c>
    </row>
    <row r="10" spans="1:17" ht="24" customHeight="1" x14ac:dyDescent="0.25">
      <c r="A10" s="46" t="s">
        <v>7</v>
      </c>
      <c r="B10" s="32"/>
      <c r="C10" s="32"/>
      <c r="D10" s="22" t="s">
        <v>8</v>
      </c>
      <c r="E10" s="32"/>
      <c r="F10" s="22" t="s">
        <v>9</v>
      </c>
      <c r="G10" s="32"/>
      <c r="H10" s="47"/>
    </row>
    <row r="11" spans="1:17" x14ac:dyDescent="0.25">
      <c r="A11" s="7"/>
      <c r="B11" s="7"/>
      <c r="C11" s="7"/>
      <c r="D11" s="7"/>
      <c r="E11" s="7"/>
      <c r="F11" s="7"/>
      <c r="G11" s="7"/>
      <c r="H11" s="7"/>
    </row>
    <row r="12" spans="1:17" ht="21" x14ac:dyDescent="0.35">
      <c r="A12" s="145" t="s">
        <v>38</v>
      </c>
      <c r="B12" s="146"/>
      <c r="C12" s="146"/>
      <c r="D12" s="146"/>
      <c r="E12" s="146"/>
      <c r="F12" s="146"/>
      <c r="G12" s="146"/>
      <c r="H12" s="147"/>
    </row>
    <row r="13" spans="1:17" x14ac:dyDescent="0.25">
      <c r="A13" s="148" t="s">
        <v>63</v>
      </c>
      <c r="B13" s="8" t="s">
        <v>53</v>
      </c>
      <c r="C13" s="150" t="s">
        <v>37</v>
      </c>
      <c r="D13" s="150"/>
      <c r="E13" s="150"/>
      <c r="F13" s="138" t="s">
        <v>10</v>
      </c>
      <c r="G13" s="138"/>
      <c r="H13" s="138"/>
    </row>
    <row r="14" spans="1:17" x14ac:dyDescent="0.25">
      <c r="A14" s="149"/>
      <c r="B14" s="43">
        <f>H4</f>
        <v>2021</v>
      </c>
      <c r="C14" s="9" t="s">
        <v>11</v>
      </c>
      <c r="D14" s="10" t="s">
        <v>12</v>
      </c>
      <c r="E14" s="10" t="s">
        <v>13</v>
      </c>
      <c r="F14" s="138"/>
      <c r="G14" s="138"/>
      <c r="H14" s="138"/>
    </row>
    <row r="15" spans="1:17" s="12" customFormat="1" ht="24" customHeight="1" x14ac:dyDescent="0.25">
      <c r="A15" s="60"/>
      <c r="B15" s="11"/>
      <c r="C15" s="36"/>
      <c r="D15" s="36"/>
      <c r="E15" s="36"/>
      <c r="F15" s="51"/>
      <c r="G15" s="52"/>
      <c r="H15" s="61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17" ht="24" customHeight="1" x14ac:dyDescent="0.25">
      <c r="A16" s="81" t="s">
        <v>14</v>
      </c>
      <c r="B16" s="35"/>
      <c r="C16" s="62"/>
      <c r="D16" s="16"/>
      <c r="E16" s="82"/>
      <c r="F16" s="41" t="s">
        <v>52</v>
      </c>
      <c r="G16" s="83"/>
      <c r="H16" s="84"/>
    </row>
    <row r="17" spans="1:17" s="12" customFormat="1" x14ac:dyDescent="0.25">
      <c r="A17" s="45"/>
      <c r="B17" s="74"/>
      <c r="C17" s="44"/>
      <c r="D17" s="44"/>
      <c r="E17" s="44"/>
      <c r="F17" s="79"/>
      <c r="G17" s="80"/>
      <c r="H17" s="80"/>
      <c r="I17" s="115"/>
      <c r="J17" s="115"/>
      <c r="K17" s="115"/>
      <c r="L17" s="115"/>
      <c r="M17" s="115"/>
      <c r="N17" s="115"/>
      <c r="O17" s="115"/>
      <c r="P17" s="115"/>
      <c r="Q17" s="115"/>
    </row>
    <row r="18" spans="1:17" s="12" customFormat="1" x14ac:dyDescent="0.25">
      <c r="A18" s="75"/>
      <c r="B18" s="76"/>
      <c r="C18" s="76"/>
      <c r="D18" s="76"/>
      <c r="E18" s="76"/>
      <c r="F18" s="77"/>
      <c r="G18" s="77"/>
      <c r="H18" s="78"/>
      <c r="I18" s="115"/>
      <c r="J18" s="115"/>
      <c r="K18" s="115"/>
      <c r="L18" s="115"/>
      <c r="M18" s="115"/>
      <c r="N18" s="115"/>
      <c r="O18" s="115"/>
      <c r="P18" s="115"/>
      <c r="Q18" s="115"/>
    </row>
    <row r="19" spans="1:17" x14ac:dyDescent="0.25">
      <c r="A19" s="136" t="s">
        <v>64</v>
      </c>
      <c r="B19" s="42" t="s">
        <v>54</v>
      </c>
      <c r="C19" s="137" t="s">
        <v>37</v>
      </c>
      <c r="D19" s="137"/>
      <c r="E19" s="137"/>
      <c r="F19" s="138" t="s">
        <v>10</v>
      </c>
      <c r="G19" s="138"/>
      <c r="H19" s="138"/>
    </row>
    <row r="20" spans="1:17" x14ac:dyDescent="0.25">
      <c r="A20" s="136"/>
      <c r="B20" s="42">
        <f>H4</f>
        <v>2021</v>
      </c>
      <c r="C20" s="9" t="s">
        <v>11</v>
      </c>
      <c r="D20" s="10" t="s">
        <v>12</v>
      </c>
      <c r="E20" s="10" t="s">
        <v>13</v>
      </c>
      <c r="F20" s="138"/>
      <c r="G20" s="138"/>
      <c r="H20" s="138"/>
    </row>
    <row r="21" spans="1:17" ht="24" customHeight="1" x14ac:dyDescent="0.25">
      <c r="A21" s="63"/>
      <c r="B21" s="57"/>
      <c r="C21" s="56"/>
      <c r="D21" s="36"/>
      <c r="E21" s="36"/>
      <c r="F21" s="40"/>
      <c r="G21" s="48"/>
      <c r="H21" s="64"/>
    </row>
    <row r="22" spans="1:17" ht="24" customHeight="1" x14ac:dyDescent="0.25">
      <c r="A22" s="46" t="s">
        <v>15</v>
      </c>
      <c r="B22" s="34"/>
      <c r="C22" s="13"/>
      <c r="D22" s="14"/>
      <c r="E22" s="15"/>
      <c r="F22" s="40"/>
      <c r="G22" s="41"/>
      <c r="H22" s="65"/>
    </row>
    <row r="23" spans="1:17" ht="24" customHeight="1" x14ac:dyDescent="0.25">
      <c r="A23" s="46" t="s">
        <v>16</v>
      </c>
      <c r="B23" s="35"/>
      <c r="C23" s="17"/>
      <c r="D23" s="18"/>
      <c r="E23" s="19"/>
      <c r="F23" s="40"/>
      <c r="G23" s="41"/>
      <c r="H23" s="65"/>
    </row>
    <row r="24" spans="1:17" ht="24" customHeight="1" x14ac:dyDescent="0.25">
      <c r="A24" s="46" t="s">
        <v>17</v>
      </c>
      <c r="B24" s="35"/>
      <c r="C24" s="17"/>
      <c r="D24" s="18"/>
      <c r="E24" s="19"/>
      <c r="F24" s="40"/>
      <c r="G24" s="41"/>
      <c r="H24" s="65"/>
    </row>
    <row r="25" spans="1:17" ht="24" customHeight="1" x14ac:dyDescent="0.25">
      <c r="A25" s="46" t="s">
        <v>18</v>
      </c>
      <c r="B25" s="35"/>
      <c r="C25" s="17"/>
      <c r="D25" s="18"/>
      <c r="E25" s="19"/>
      <c r="F25" s="40"/>
      <c r="G25" s="41"/>
      <c r="H25" s="65"/>
    </row>
    <row r="26" spans="1:17" ht="24" customHeight="1" x14ac:dyDescent="0.25">
      <c r="A26" s="46" t="s">
        <v>19</v>
      </c>
      <c r="B26" s="35"/>
      <c r="C26" s="17"/>
      <c r="D26" s="18"/>
      <c r="E26" s="19"/>
      <c r="F26" s="40"/>
      <c r="G26" s="41"/>
      <c r="H26" s="65"/>
    </row>
    <row r="27" spans="1:17" ht="24" customHeight="1" x14ac:dyDescent="0.25">
      <c r="A27" s="46" t="s">
        <v>20</v>
      </c>
      <c r="B27" s="95">
        <f>'Opgørelse ordinær vedligehold'!C57</f>
        <v>0</v>
      </c>
      <c r="C27" s="17"/>
      <c r="D27" s="18"/>
      <c r="E27" s="19"/>
      <c r="F27" s="92" t="s">
        <v>72</v>
      </c>
      <c r="G27" s="93"/>
      <c r="H27" s="94"/>
    </row>
    <row r="28" spans="1:17" ht="24" customHeight="1" x14ac:dyDescent="0.25">
      <c r="A28" s="46" t="s">
        <v>21</v>
      </c>
      <c r="B28" s="35"/>
      <c r="C28" s="17"/>
      <c r="D28" s="18"/>
      <c r="E28" s="19"/>
      <c r="F28" s="40"/>
      <c r="G28" s="41"/>
      <c r="H28" s="65"/>
    </row>
    <row r="29" spans="1:17" ht="24" customHeight="1" x14ac:dyDescent="0.25">
      <c r="A29" s="46" t="s">
        <v>22</v>
      </c>
      <c r="B29" s="35"/>
      <c r="C29" s="17"/>
      <c r="D29" s="18"/>
      <c r="E29" s="19"/>
      <c r="F29" s="40"/>
      <c r="G29" s="41"/>
      <c r="H29" s="65"/>
    </row>
    <row r="30" spans="1:17" ht="24" customHeight="1" x14ac:dyDescent="0.25">
      <c r="A30" s="58" t="s">
        <v>23</v>
      </c>
      <c r="B30" s="37">
        <f>SUM(B22:B29)+B16</f>
        <v>0</v>
      </c>
      <c r="C30" s="17"/>
      <c r="D30" s="18"/>
      <c r="E30" s="18"/>
      <c r="F30" s="40"/>
      <c r="G30" s="41"/>
      <c r="H30" s="65"/>
    </row>
    <row r="31" spans="1:17" ht="24" customHeight="1" x14ac:dyDescent="0.25">
      <c r="A31" s="46" t="s">
        <v>24</v>
      </c>
      <c r="B31" s="36"/>
      <c r="C31" s="17"/>
      <c r="D31" s="18"/>
      <c r="E31" s="18"/>
      <c r="F31" s="40"/>
      <c r="G31" s="41"/>
      <c r="H31" s="65"/>
    </row>
    <row r="32" spans="1:17" ht="24" customHeight="1" x14ac:dyDescent="0.25">
      <c r="A32" s="58" t="s">
        <v>25</v>
      </c>
      <c r="B32" s="37">
        <f t="shared" ref="B32" si="0">B30-B31</f>
        <v>0</v>
      </c>
      <c r="C32" s="17"/>
      <c r="D32" s="18"/>
      <c r="E32" s="18"/>
      <c r="F32" s="40"/>
      <c r="G32" s="41"/>
      <c r="H32" s="65"/>
    </row>
    <row r="33" spans="1:8" ht="24" customHeight="1" x14ac:dyDescent="0.25">
      <c r="A33" s="58" t="s">
        <v>55</v>
      </c>
      <c r="B33" s="37">
        <f>B53</f>
        <v>0</v>
      </c>
      <c r="C33" s="17"/>
      <c r="D33" s="18"/>
      <c r="E33" s="18"/>
      <c r="F33" s="40"/>
      <c r="G33" s="41"/>
      <c r="H33" s="65"/>
    </row>
    <row r="34" spans="1:8" ht="24" customHeight="1" x14ac:dyDescent="0.25">
      <c r="A34" s="46" t="s">
        <v>26</v>
      </c>
      <c r="B34" s="20" t="e">
        <f>B32*C41</f>
        <v>#DIV/0!</v>
      </c>
      <c r="C34" s="17"/>
      <c r="D34" s="18"/>
      <c r="E34" s="18"/>
      <c r="F34" s="40"/>
      <c r="G34" s="41"/>
      <c r="H34" s="65"/>
    </row>
    <row r="35" spans="1:8" ht="24" customHeight="1" x14ac:dyDescent="0.25">
      <c r="A35" s="46" t="s">
        <v>25</v>
      </c>
      <c r="B35" s="20" t="e">
        <f>B33-B34</f>
        <v>#DIV/0!</v>
      </c>
      <c r="C35" s="17"/>
      <c r="D35" s="18"/>
      <c r="E35" s="18"/>
      <c r="F35" s="49"/>
      <c r="G35" s="50"/>
      <c r="H35" s="66"/>
    </row>
    <row r="36" spans="1:8" ht="24" customHeight="1" x14ac:dyDescent="0.25">
      <c r="A36" s="58" t="s">
        <v>48</v>
      </c>
      <c r="B36" s="37" t="e">
        <f>B35*65%</f>
        <v>#DIV/0!</v>
      </c>
      <c r="C36" s="67"/>
      <c r="D36" s="68"/>
      <c r="E36" s="68"/>
      <c r="F36" s="40"/>
      <c r="G36" s="41"/>
      <c r="H36" s="65"/>
    </row>
    <row r="37" spans="1:8" x14ac:dyDescent="0.25">
      <c r="A37" s="4"/>
      <c r="B37" s="4"/>
      <c r="C37" s="4"/>
      <c r="D37" s="4"/>
      <c r="E37" s="4"/>
      <c r="F37" s="4"/>
      <c r="G37" s="4"/>
      <c r="H37" s="4"/>
    </row>
    <row r="38" spans="1:8" ht="18.75" x14ac:dyDescent="0.3">
      <c r="A38" s="91" t="s">
        <v>66</v>
      </c>
      <c r="B38" s="89"/>
      <c r="C38" s="89"/>
      <c r="D38" s="89"/>
      <c r="E38" s="89"/>
      <c r="F38" s="89"/>
      <c r="G38" s="89"/>
      <c r="H38" s="90"/>
    </row>
    <row r="39" spans="1:8" ht="24" customHeight="1" x14ac:dyDescent="0.25">
      <c r="A39" s="69" t="s">
        <v>56</v>
      </c>
      <c r="B39" s="23"/>
      <c r="C39" s="35"/>
      <c r="D39" s="70"/>
      <c r="E39" s="70"/>
      <c r="F39" s="53" t="s">
        <v>57</v>
      </c>
      <c r="G39" s="54"/>
      <c r="H39" s="71"/>
    </row>
    <row r="40" spans="1:8" ht="24" customHeight="1" x14ac:dyDescent="0.25">
      <c r="A40" s="69" t="s">
        <v>27</v>
      </c>
      <c r="B40" s="23"/>
      <c r="C40" s="35"/>
      <c r="D40" s="55"/>
      <c r="E40" s="55"/>
      <c r="F40" s="53" t="s">
        <v>58</v>
      </c>
      <c r="G40" s="54"/>
      <c r="H40" s="71"/>
    </row>
    <row r="41" spans="1:8" ht="24" customHeight="1" x14ac:dyDescent="0.25">
      <c r="A41" s="69" t="s">
        <v>28</v>
      </c>
      <c r="B41" s="23"/>
      <c r="C41" s="72" t="e">
        <f>C40/C39</f>
        <v>#DIV/0!</v>
      </c>
      <c r="D41" s="73"/>
      <c r="E41" s="73"/>
      <c r="F41" s="53"/>
      <c r="G41" s="54"/>
      <c r="H41" s="71"/>
    </row>
    <row r="42" spans="1:8" x14ac:dyDescent="0.25">
      <c r="A42" s="4"/>
      <c r="B42" s="4"/>
      <c r="C42" s="4"/>
      <c r="D42" s="4"/>
      <c r="E42" s="4"/>
      <c r="F42" s="4"/>
      <c r="G42" s="4"/>
      <c r="H42" s="4"/>
    </row>
    <row r="43" spans="1:8" x14ac:dyDescent="0.25">
      <c r="A43" s="96" t="s">
        <v>41</v>
      </c>
      <c r="B43" s="96">
        <v>2021</v>
      </c>
      <c r="C43" s="97">
        <v>2022</v>
      </c>
      <c r="D43" s="4"/>
      <c r="E43" s="4"/>
      <c r="F43" s="4"/>
      <c r="G43" s="4"/>
      <c r="H43" s="4"/>
    </row>
    <row r="44" spans="1:8" ht="16.149999999999999" customHeight="1" x14ac:dyDescent="0.25">
      <c r="A44" s="98" t="s">
        <v>40</v>
      </c>
      <c r="B44" s="98">
        <v>141.33000000000001</v>
      </c>
      <c r="C44" s="98">
        <v>143.74</v>
      </c>
      <c r="D44" s="4"/>
      <c r="E44" s="4"/>
      <c r="F44" s="4"/>
      <c r="G44" s="4"/>
      <c r="H44" s="4"/>
    </row>
    <row r="45" spans="1:8" ht="16.149999999999999" customHeight="1" x14ac:dyDescent="0.25">
      <c r="A45" s="98" t="s">
        <v>13</v>
      </c>
      <c r="B45" s="98">
        <v>282.22000000000003</v>
      </c>
      <c r="C45" s="98">
        <v>287.02</v>
      </c>
      <c r="D45" s="4"/>
      <c r="E45" s="4"/>
      <c r="F45" s="4"/>
      <c r="G45" s="4"/>
      <c r="H45" s="4"/>
    </row>
    <row r="46" spans="1:8" x14ac:dyDescent="0.25">
      <c r="A46" s="4"/>
      <c r="B46" s="4"/>
      <c r="C46" s="4"/>
      <c r="D46" s="4"/>
      <c r="E46" s="4"/>
      <c r="F46" s="4"/>
      <c r="G46" s="4"/>
      <c r="H46" s="4"/>
    </row>
    <row r="47" spans="1:8" x14ac:dyDescent="0.25">
      <c r="A47" s="96" t="s">
        <v>45</v>
      </c>
      <c r="B47" s="99"/>
      <c r="C47" s="100"/>
      <c r="D47" s="4"/>
      <c r="E47" s="4"/>
      <c r="F47" s="4"/>
      <c r="G47" s="4"/>
      <c r="H47" s="4"/>
    </row>
    <row r="48" spans="1:8" ht="16.149999999999999" customHeight="1" x14ac:dyDescent="0.25">
      <c r="A48" s="98" t="s">
        <v>44</v>
      </c>
      <c r="B48" s="101">
        <f>B44*(C15+C21)</f>
        <v>0</v>
      </c>
      <c r="C48" s="100"/>
      <c r="D48" s="4"/>
      <c r="E48" s="4"/>
      <c r="F48" s="4"/>
      <c r="G48" s="4"/>
      <c r="H48" s="4"/>
    </row>
    <row r="49" spans="1:17" ht="16.149999999999999" customHeight="1" x14ac:dyDescent="0.25">
      <c r="A49" s="98" t="s">
        <v>46</v>
      </c>
      <c r="B49" s="101">
        <f>B44*(D15+D21)</f>
        <v>0</v>
      </c>
      <c r="C49" s="100"/>
      <c r="D49" s="4"/>
      <c r="E49" s="4"/>
      <c r="F49" s="4"/>
      <c r="G49" s="4"/>
      <c r="H49" s="4"/>
    </row>
    <row r="50" spans="1:17" ht="16.149999999999999" customHeight="1" x14ac:dyDescent="0.25">
      <c r="A50" s="98" t="s">
        <v>47</v>
      </c>
      <c r="B50" s="101">
        <f>B45*(E15+E21)</f>
        <v>0</v>
      </c>
      <c r="C50" s="100"/>
      <c r="D50" s="4"/>
      <c r="E50" s="4"/>
      <c r="F50" s="4"/>
      <c r="G50" s="4"/>
      <c r="H50" s="4"/>
    </row>
    <row r="51" spans="1:17" ht="16.149999999999999" customHeight="1" x14ac:dyDescent="0.25">
      <c r="A51" s="98" t="s">
        <v>50</v>
      </c>
      <c r="B51" s="101">
        <f>B48+B49+B50</f>
        <v>0</v>
      </c>
      <c r="C51" s="100"/>
      <c r="D51" s="4"/>
      <c r="E51" s="4"/>
      <c r="F51" s="4"/>
      <c r="G51" s="4"/>
      <c r="H51" s="4"/>
    </row>
    <row r="52" spans="1:17" ht="16.149999999999999" customHeight="1" x14ac:dyDescent="0.25">
      <c r="A52" s="98" t="s">
        <v>51</v>
      </c>
      <c r="B52" s="101">
        <f>B32</f>
        <v>0</v>
      </c>
      <c r="C52" s="100"/>
      <c r="D52" s="4"/>
      <c r="E52" s="4"/>
      <c r="F52" s="4"/>
      <c r="G52" s="4"/>
      <c r="H52" s="4"/>
    </row>
    <row r="53" spans="1:17" ht="16.149999999999999" customHeight="1" x14ac:dyDescent="0.25">
      <c r="A53" s="97" t="s">
        <v>49</v>
      </c>
      <c r="B53" s="102">
        <f>MIN(B52,B51)</f>
        <v>0</v>
      </c>
      <c r="C53" s="100"/>
      <c r="D53" s="4"/>
      <c r="E53" s="4"/>
      <c r="F53" s="4"/>
      <c r="G53" s="4"/>
      <c r="H53" s="4"/>
    </row>
    <row r="54" spans="1:17" x14ac:dyDescent="0.25">
      <c r="A54" s="100"/>
      <c r="B54" s="103"/>
      <c r="C54" s="100"/>
      <c r="D54" s="4"/>
      <c r="E54" s="4"/>
      <c r="F54" s="4"/>
      <c r="G54" s="4"/>
      <c r="H54" s="4"/>
    </row>
    <row r="55" spans="1:17" ht="18.75" x14ac:dyDescent="0.3">
      <c r="A55" s="104" t="s">
        <v>65</v>
      </c>
      <c r="B55" s="105"/>
      <c r="C55" s="105"/>
      <c r="D55" s="105"/>
      <c r="E55" s="105"/>
      <c r="F55" s="105"/>
      <c r="G55" s="106"/>
      <c r="H55" s="4"/>
    </row>
    <row r="56" spans="1:17" x14ac:dyDescent="0.25">
      <c r="A56" s="107" t="s">
        <v>59</v>
      </c>
      <c r="B56" s="128" t="s">
        <v>60</v>
      </c>
      <c r="C56" s="130"/>
      <c r="D56" s="129"/>
      <c r="E56" s="107" t="s">
        <v>61</v>
      </c>
      <c r="F56" s="128" t="s">
        <v>62</v>
      </c>
      <c r="G56" s="129"/>
      <c r="H56" s="4"/>
    </row>
    <row r="57" spans="1:17" x14ac:dyDescent="0.25">
      <c r="A57" s="85"/>
      <c r="B57" s="86"/>
      <c r="C57" s="87"/>
      <c r="D57" s="88"/>
      <c r="E57" s="85"/>
      <c r="F57" s="86"/>
      <c r="G57" s="88"/>
    </row>
    <row r="58" spans="1:17" x14ac:dyDescent="0.25">
      <c r="A58" s="85"/>
      <c r="B58" s="86"/>
      <c r="C58" s="87"/>
      <c r="D58" s="88"/>
      <c r="E58" s="85"/>
      <c r="F58" s="86"/>
      <c r="G58" s="88"/>
    </row>
    <row r="59" spans="1:17" x14ac:dyDescent="0.25">
      <c r="A59" s="85"/>
      <c r="B59" s="86"/>
      <c r="C59" s="87"/>
      <c r="D59" s="88"/>
      <c r="E59" s="85"/>
      <c r="F59" s="86"/>
      <c r="G59" s="88"/>
    </row>
    <row r="60" spans="1:17" x14ac:dyDescent="0.25">
      <c r="A60" s="85"/>
      <c r="B60" s="86"/>
      <c r="C60" s="87"/>
      <c r="D60" s="88"/>
      <c r="E60" s="85"/>
      <c r="F60" s="86"/>
      <c r="G60" s="88"/>
    </row>
    <row r="61" spans="1:17" x14ac:dyDescent="0.25">
      <c r="A61" s="4"/>
      <c r="B61" s="4"/>
      <c r="C61" s="4"/>
      <c r="D61" s="4"/>
      <c r="E61" s="4"/>
      <c r="F61" s="4"/>
      <c r="G61" s="4"/>
      <c r="H61" s="4"/>
    </row>
    <row r="62" spans="1:17" s="26" customFormat="1" x14ac:dyDescent="0.25">
      <c r="A62" s="24"/>
      <c r="B62" s="25" t="s">
        <v>29</v>
      </c>
      <c r="C62" s="128" t="s">
        <v>30</v>
      </c>
      <c r="D62" s="130"/>
      <c r="E62" s="130"/>
      <c r="F62" s="129"/>
      <c r="G62" s="128" t="s">
        <v>31</v>
      </c>
      <c r="H62" s="129"/>
      <c r="I62" s="24"/>
      <c r="J62" s="24"/>
      <c r="K62" s="24"/>
      <c r="L62" s="24"/>
      <c r="M62" s="24"/>
      <c r="N62" s="24"/>
      <c r="O62" s="24"/>
      <c r="P62" s="24"/>
      <c r="Q62" s="24"/>
    </row>
    <row r="63" spans="1:17" ht="72" customHeight="1" x14ac:dyDescent="0.25">
      <c r="A63" s="21" t="s">
        <v>32</v>
      </c>
      <c r="B63" s="38"/>
      <c r="C63" s="131"/>
      <c r="D63" s="132"/>
      <c r="E63" s="132"/>
      <c r="F63" s="133"/>
      <c r="G63" s="69"/>
      <c r="H63" s="108"/>
    </row>
    <row r="64" spans="1:17" ht="78" customHeight="1" x14ac:dyDescent="0.25">
      <c r="A64" s="21" t="s">
        <v>33</v>
      </c>
      <c r="B64" s="39"/>
      <c r="C64" s="134"/>
      <c r="D64" s="134"/>
      <c r="E64" s="134"/>
      <c r="F64" s="134"/>
      <c r="G64" s="135"/>
      <c r="H64" s="135"/>
    </row>
    <row r="65" spans="1:8" x14ac:dyDescent="0.25">
      <c r="A65" s="27"/>
      <c r="B65" s="28"/>
      <c r="C65" s="29"/>
      <c r="D65" s="29"/>
      <c r="E65" s="29"/>
      <c r="F65" s="29"/>
      <c r="G65" s="29"/>
      <c r="H65" s="29"/>
    </row>
    <row r="66" spans="1:8" x14ac:dyDescent="0.25">
      <c r="A66" s="4" t="s">
        <v>34</v>
      </c>
      <c r="B66" s="4"/>
      <c r="C66" s="4"/>
      <c r="D66" s="4"/>
      <c r="E66" s="4"/>
      <c r="F66" s="4"/>
      <c r="G66" s="4"/>
      <c r="H66" s="4"/>
    </row>
    <row r="67" spans="1:8" x14ac:dyDescent="0.25">
      <c r="A67" s="4"/>
      <c r="B67" s="4"/>
      <c r="C67" s="4"/>
      <c r="D67" s="4"/>
      <c r="E67" s="4"/>
      <c r="F67" s="4"/>
      <c r="G67" s="4"/>
      <c r="H67" s="4" t="s">
        <v>35</v>
      </c>
    </row>
    <row r="68" spans="1:8" ht="21" x14ac:dyDescent="0.25">
      <c r="A68" s="30" t="s">
        <v>39</v>
      </c>
      <c r="B68" s="30"/>
      <c r="C68" s="30"/>
      <c r="D68" s="30"/>
      <c r="E68" s="30"/>
      <c r="F68" s="30"/>
      <c r="G68" s="30"/>
      <c r="H68" s="30"/>
    </row>
  </sheetData>
  <sheetProtection algorithmName="SHA-512" hashValue="NghqTVV8EIJda8pTnm0gZlfy2lbU7JE4VWNoBeQ9OzAGFRuM3cT15k88l/HRyIY0VOW0fzFhTXu9piop+Ett/Q==" saltValue="lFxhTWmBlsMcQqM2Ef0eng==" spinCount="100000" sheet="1" objects="1" scenarios="1"/>
  <mergeCells count="16">
    <mergeCell ref="A4:F4"/>
    <mergeCell ref="A6:H6"/>
    <mergeCell ref="A12:H12"/>
    <mergeCell ref="A13:A14"/>
    <mergeCell ref="C13:E13"/>
    <mergeCell ref="F13:H14"/>
    <mergeCell ref="B56:D56"/>
    <mergeCell ref="F56:G56"/>
    <mergeCell ref="A19:A20"/>
    <mergeCell ref="C19:E19"/>
    <mergeCell ref="F19:H20"/>
    <mergeCell ref="G62:H62"/>
    <mergeCell ref="C62:F62"/>
    <mergeCell ref="C63:F63"/>
    <mergeCell ref="C64:F64"/>
    <mergeCell ref="G64:H64"/>
  </mergeCells>
  <pageMargins left="0.25" right="0.25" top="0.75" bottom="0.75" header="0.3" footer="0.3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zoomScaleNormal="100" workbookViewId="0">
      <selection activeCell="H33" sqref="H33"/>
    </sheetView>
  </sheetViews>
  <sheetFormatPr defaultRowHeight="15" x14ac:dyDescent="0.25"/>
  <cols>
    <col min="1" max="1" width="9.140625" style="112"/>
    <col min="2" max="2" width="81.85546875" style="112" customWidth="1"/>
    <col min="3" max="16384" width="9.140625" style="112"/>
  </cols>
  <sheetData>
    <row r="1" spans="1:6" ht="18.75" x14ac:dyDescent="0.3">
      <c r="A1" s="116" t="s">
        <v>67</v>
      </c>
      <c r="B1" s="117"/>
      <c r="C1" s="117"/>
    </row>
    <row r="2" spans="1:6" x14ac:dyDescent="0.25">
      <c r="A2" s="117"/>
      <c r="B2" s="117"/>
      <c r="C2" s="117"/>
    </row>
    <row r="3" spans="1:6" x14ac:dyDescent="0.25">
      <c r="A3" s="118" t="s">
        <v>68</v>
      </c>
      <c r="B3" s="118" t="s">
        <v>69</v>
      </c>
      <c r="C3" s="118" t="s">
        <v>70</v>
      </c>
      <c r="E3" s="113" t="s">
        <v>73</v>
      </c>
    </row>
    <row r="4" spans="1:6" x14ac:dyDescent="0.25">
      <c r="A4" s="119">
        <v>43</v>
      </c>
      <c r="B4" s="119" t="s">
        <v>76</v>
      </c>
      <c r="C4" s="120">
        <v>435</v>
      </c>
      <c r="F4" s="112" t="s">
        <v>74</v>
      </c>
    </row>
    <row r="5" spans="1:6" x14ac:dyDescent="0.25">
      <c r="A5" s="110"/>
      <c r="B5" s="110"/>
      <c r="C5" s="111"/>
      <c r="F5" s="112" t="s">
        <v>75</v>
      </c>
    </row>
    <row r="6" spans="1:6" x14ac:dyDescent="0.25">
      <c r="A6" s="110"/>
      <c r="B6" s="110"/>
      <c r="C6" s="111"/>
    </row>
    <row r="7" spans="1:6" x14ac:dyDescent="0.25">
      <c r="A7" s="110"/>
      <c r="B7" s="110"/>
      <c r="C7" s="111"/>
    </row>
    <row r="8" spans="1:6" x14ac:dyDescent="0.25">
      <c r="A8" s="110"/>
      <c r="B8" s="110"/>
      <c r="C8" s="111"/>
    </row>
    <row r="9" spans="1:6" x14ac:dyDescent="0.25">
      <c r="A9" s="110"/>
      <c r="B9" s="110"/>
      <c r="C9" s="111"/>
    </row>
    <row r="10" spans="1:6" x14ac:dyDescent="0.25">
      <c r="A10" s="110"/>
      <c r="B10" s="110"/>
      <c r="C10" s="111"/>
    </row>
    <row r="11" spans="1:6" x14ac:dyDescent="0.25">
      <c r="A11" s="110"/>
      <c r="B11" s="110"/>
      <c r="C11" s="111"/>
    </row>
    <row r="12" spans="1:6" x14ac:dyDescent="0.25">
      <c r="A12" s="110"/>
      <c r="B12" s="110"/>
      <c r="C12" s="111"/>
    </row>
    <row r="13" spans="1:6" x14ac:dyDescent="0.25">
      <c r="A13" s="110"/>
      <c r="B13" s="110"/>
      <c r="C13" s="111"/>
    </row>
    <row r="14" spans="1:6" x14ac:dyDescent="0.25">
      <c r="A14" s="110"/>
      <c r="B14" s="110"/>
      <c r="C14" s="111"/>
    </row>
    <row r="15" spans="1:6" x14ac:dyDescent="0.25">
      <c r="A15" s="110"/>
      <c r="B15" s="110"/>
      <c r="C15" s="111"/>
    </row>
    <row r="16" spans="1:6" x14ac:dyDescent="0.25">
      <c r="A16" s="110"/>
      <c r="B16" s="110"/>
      <c r="C16" s="111"/>
    </row>
    <row r="17" spans="1:3" x14ac:dyDescent="0.25">
      <c r="A17" s="110"/>
      <c r="B17" s="110"/>
      <c r="C17" s="111"/>
    </row>
    <row r="18" spans="1:3" x14ac:dyDescent="0.25">
      <c r="A18" s="110"/>
      <c r="B18" s="110"/>
      <c r="C18" s="111"/>
    </row>
    <row r="19" spans="1:3" x14ac:dyDescent="0.25">
      <c r="A19" s="110"/>
      <c r="B19" s="110"/>
      <c r="C19" s="111"/>
    </row>
    <row r="20" spans="1:3" x14ac:dyDescent="0.25">
      <c r="A20" s="110"/>
      <c r="B20" s="110"/>
      <c r="C20" s="111"/>
    </row>
    <row r="21" spans="1:3" x14ac:dyDescent="0.25">
      <c r="A21" s="110"/>
      <c r="B21" s="110"/>
      <c r="C21" s="111"/>
    </row>
    <row r="22" spans="1:3" x14ac:dyDescent="0.25">
      <c r="A22" s="110"/>
      <c r="B22" s="110"/>
      <c r="C22" s="111"/>
    </row>
    <row r="23" spans="1:3" x14ac:dyDescent="0.25">
      <c r="A23" s="110"/>
      <c r="B23" s="110"/>
      <c r="C23" s="111"/>
    </row>
    <row r="24" spans="1:3" x14ac:dyDescent="0.25">
      <c r="A24" s="110"/>
      <c r="B24" s="110"/>
      <c r="C24" s="111"/>
    </row>
    <row r="25" spans="1:3" x14ac:dyDescent="0.25">
      <c r="A25" s="110"/>
      <c r="B25" s="110"/>
      <c r="C25" s="111"/>
    </row>
    <row r="26" spans="1:3" x14ac:dyDescent="0.25">
      <c r="A26" s="110"/>
      <c r="B26" s="110"/>
      <c r="C26" s="111"/>
    </row>
    <row r="27" spans="1:3" x14ac:dyDescent="0.25">
      <c r="A27" s="110"/>
      <c r="B27" s="110"/>
      <c r="C27" s="111"/>
    </row>
    <row r="28" spans="1:3" x14ac:dyDescent="0.25">
      <c r="A28" s="110"/>
      <c r="B28" s="110"/>
      <c r="C28" s="111"/>
    </row>
    <row r="29" spans="1:3" x14ac:dyDescent="0.25">
      <c r="A29" s="110"/>
      <c r="B29" s="110"/>
      <c r="C29" s="111"/>
    </row>
    <row r="30" spans="1:3" x14ac:dyDescent="0.25">
      <c r="A30" s="110"/>
      <c r="B30" s="110"/>
      <c r="C30" s="111"/>
    </row>
    <row r="31" spans="1:3" x14ac:dyDescent="0.25">
      <c r="A31" s="110"/>
      <c r="B31" s="110"/>
      <c r="C31" s="111"/>
    </row>
    <row r="32" spans="1:3" x14ac:dyDescent="0.25">
      <c r="A32" s="110"/>
      <c r="B32" s="110"/>
      <c r="C32" s="111"/>
    </row>
    <row r="33" spans="1:3" x14ac:dyDescent="0.25">
      <c r="A33" s="110"/>
      <c r="B33" s="110"/>
      <c r="C33" s="111"/>
    </row>
    <row r="34" spans="1:3" x14ac:dyDescent="0.25">
      <c r="A34" s="110"/>
      <c r="B34" s="110"/>
      <c r="C34" s="111"/>
    </row>
    <row r="35" spans="1:3" x14ac:dyDescent="0.25">
      <c r="A35" s="110"/>
      <c r="B35" s="110"/>
      <c r="C35" s="111"/>
    </row>
    <row r="36" spans="1:3" x14ac:dyDescent="0.25">
      <c r="A36" s="110"/>
      <c r="B36" s="110"/>
      <c r="C36" s="111"/>
    </row>
    <row r="37" spans="1:3" x14ac:dyDescent="0.25">
      <c r="A37" s="110"/>
      <c r="B37" s="110"/>
      <c r="C37" s="111"/>
    </row>
    <row r="38" spans="1:3" x14ac:dyDescent="0.25">
      <c r="A38" s="110"/>
      <c r="B38" s="110"/>
      <c r="C38" s="111"/>
    </row>
    <row r="39" spans="1:3" x14ac:dyDescent="0.25">
      <c r="A39" s="110"/>
      <c r="B39" s="110"/>
      <c r="C39" s="111"/>
    </row>
    <row r="40" spans="1:3" x14ac:dyDescent="0.25">
      <c r="A40" s="110"/>
      <c r="B40" s="110"/>
      <c r="C40" s="111"/>
    </row>
    <row r="41" spans="1:3" x14ac:dyDescent="0.25">
      <c r="A41" s="110"/>
      <c r="B41" s="110"/>
      <c r="C41" s="111"/>
    </row>
    <row r="42" spans="1:3" x14ac:dyDescent="0.25">
      <c r="A42" s="110"/>
      <c r="B42" s="110"/>
      <c r="C42" s="111"/>
    </row>
    <row r="43" spans="1:3" x14ac:dyDescent="0.25">
      <c r="A43" s="110"/>
      <c r="B43" s="110"/>
      <c r="C43" s="111"/>
    </row>
    <row r="44" spans="1:3" x14ac:dyDescent="0.25">
      <c r="A44" s="110"/>
      <c r="B44" s="110"/>
      <c r="C44" s="111"/>
    </row>
    <row r="45" spans="1:3" x14ac:dyDescent="0.25">
      <c r="A45" s="110"/>
      <c r="B45" s="110"/>
      <c r="C45" s="111"/>
    </row>
    <row r="46" spans="1:3" x14ac:dyDescent="0.25">
      <c r="A46" s="110"/>
      <c r="B46" s="110"/>
      <c r="C46" s="111"/>
    </row>
    <row r="47" spans="1:3" x14ac:dyDescent="0.25">
      <c r="A47" s="110"/>
      <c r="B47" s="110"/>
      <c r="C47" s="111"/>
    </row>
    <row r="48" spans="1:3" x14ac:dyDescent="0.25">
      <c r="A48" s="110"/>
      <c r="B48" s="110"/>
      <c r="C48" s="111"/>
    </row>
    <row r="49" spans="1:3" x14ac:dyDescent="0.25">
      <c r="A49" s="110"/>
      <c r="B49" s="110"/>
      <c r="C49" s="111"/>
    </row>
    <row r="50" spans="1:3" x14ac:dyDescent="0.25">
      <c r="A50" s="110"/>
      <c r="B50" s="110"/>
      <c r="C50" s="111"/>
    </row>
    <row r="51" spans="1:3" x14ac:dyDescent="0.25">
      <c r="A51" s="110"/>
      <c r="B51" s="110"/>
      <c r="C51" s="111"/>
    </row>
    <row r="52" spans="1:3" x14ac:dyDescent="0.25">
      <c r="A52" s="110"/>
      <c r="B52" s="110"/>
      <c r="C52" s="111"/>
    </row>
    <row r="53" spans="1:3" x14ac:dyDescent="0.25">
      <c r="A53" s="110"/>
      <c r="B53" s="110"/>
      <c r="C53" s="111"/>
    </row>
    <row r="54" spans="1:3" x14ac:dyDescent="0.25">
      <c r="A54" s="110"/>
      <c r="B54" s="110"/>
      <c r="C54" s="111"/>
    </row>
    <row r="55" spans="1:3" x14ac:dyDescent="0.25">
      <c r="A55" s="110"/>
      <c r="B55" s="110"/>
      <c r="C55" s="111"/>
    </row>
    <row r="56" spans="1:3" x14ac:dyDescent="0.25">
      <c r="A56" s="110"/>
      <c r="B56" s="110"/>
      <c r="C56" s="111"/>
    </row>
    <row r="57" spans="1:3" s="114" customFormat="1" x14ac:dyDescent="0.25">
      <c r="B57" s="121" t="s">
        <v>71</v>
      </c>
      <c r="C57" s="122">
        <f>SUM(C5:C56)</f>
        <v>0</v>
      </c>
    </row>
  </sheetData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Afregning</vt:lpstr>
      <vt:lpstr>Opgørelse ordinær vedligehold</vt:lpstr>
      <vt:lpstr>Afregning!Udskriftsområde</vt:lpstr>
      <vt:lpstr>'Opgørelse ordinær vedligehold'!Udskriftsområde</vt:lpstr>
    </vt:vector>
  </TitlesOfParts>
  <Company>Allerød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Conny Lyng Larsen</dc:creator>
  <cp:lastModifiedBy>Conny Lyng Larsen</cp:lastModifiedBy>
  <cp:lastPrinted>2022-02-23T17:54:32Z</cp:lastPrinted>
  <dcterms:created xsi:type="dcterms:W3CDTF">2022-02-22T13:10:07Z</dcterms:created>
  <dcterms:modified xsi:type="dcterms:W3CDTF">2022-02-24T09:57:41Z</dcterms:modified>
</cp:coreProperties>
</file>